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nd log" state="visible" r:id="rId4"/>
    <sheet sheetId="2" name="Metrics" state="visible" r:id="rId5"/>
  </sheets>
  <calcPr calcId="171027"/>
</workbook>
</file>

<file path=xl/sharedStrings.xml><?xml version="1.0" encoding="utf-8"?>
<sst xmlns="http://schemas.openxmlformats.org/spreadsheetml/2006/main" count="45" uniqueCount="44">
  <si>
    <t>Email send log and list health</t>
  </si>
  <si>
    <t>One row per send. Rates and the deliverability flag calculate; the flag watches bounces and complaints, not open rate.</t>
  </si>
  <si>
    <t>digitalmarketingmind.com/checklists/email-marketing-checklist/</t>
  </si>
  <si>
    <t>Date</t>
  </si>
  <si>
    <t>Campaign</t>
  </si>
  <si>
    <t>Sent</t>
  </si>
  <si>
    <t>Delivered</t>
  </si>
  <si>
    <t>Bounced</t>
  </si>
  <si>
    <t>Complaints</t>
  </si>
  <si>
    <t>Clicks</t>
  </si>
  <si>
    <t>Conversions</t>
  </si>
  <si>
    <t>Revenue</t>
  </si>
  <si>
    <t>Bounce rate</t>
  </si>
  <si>
    <t>Deliverability</t>
  </si>
  <si>
    <t>Total sent</t>
  </si>
  <si>
    <t>Total conversions</t>
  </si>
  <si>
    <t>Total revenue</t>
  </si>
  <si>
    <t>Revenue per send</t>
  </si>
  <si>
    <t>Conversion per 1,000 sent</t>
  </si>
  <si>
    <t>Sends flagged Act now</t>
  </si>
  <si>
    <t>There is no open-rate column, deliberately. Mail clients pre-fetch images, so an open is not evidence a human opened anything — and a target built on it drives the wrong decisions. Bounce rate above 2% or complaints above 0.1% is what actually threatens your domain.</t>
  </si>
  <si>
    <t>Which email metrics to trust</t>
  </si>
  <si>
    <t>What each one is good for, and where it misleads.</t>
  </si>
  <si>
    <t>Metric</t>
  </si>
  <si>
    <t>What it is good for</t>
  </si>
  <si>
    <t>The warning</t>
  </si>
  <si>
    <t>Open rate</t>
  </si>
  <si>
    <t>Rough direction only, within one campaign</t>
  </si>
  <si>
    <t>Inflated by privacy features that pre-fetch images. Do not report it as a result, and never target it.</t>
  </si>
  <si>
    <t>Click-through rate</t>
  </si>
  <si>
    <t>Whether the content matched the promise</t>
  </si>
  <si>
    <t>Report clicks on the primary action, not total clicks — a footer click is not engagement.</t>
  </si>
  <si>
    <t>Click-to-open</t>
  </si>
  <si>
    <t>Comparing creative when volume differs</t>
  </si>
  <si>
    <t>Inherits the open-rate problem in its denominator. Useful for comparison, not for reporting.</t>
  </si>
  <si>
    <t>Conversion per send</t>
  </si>
  <si>
    <t>The number to report</t>
  </si>
  <si>
    <t>Needs link tagging and conversion tracking in place first, or it reads as zero.</t>
  </si>
  <si>
    <t>Revenue per subscriber</t>
  </si>
  <si>
    <t>Deciding what a subscriber is worth acquiring</t>
  </si>
  <si>
    <t>Only meaningful over a period long enough to include repeat purchase.</t>
  </si>
  <si>
    <t>Bounce and complaint rate</t>
  </si>
  <si>
    <t>Early warning on deliverability</t>
  </si>
  <si>
    <t>The two that get your domain blocked. Check these before volume, always.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</si>
</sst>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£#,##0.00"/>
  </numFmts>
  <fonts count="7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3" fontId="0" fillId="3" borderId="2" xfId="0" applyNumberFormat="1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0" fontId="0" fillId="2" borderId="2" xfId="0" applyNumberForma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0" borderId="0" xfId="0" applyFont="1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6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email-marketing-checklist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checklists/email-marketing-check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5" width="11" customWidth="1"/>
    <col min="6" max="6" width="12" customWidth="1"/>
    <col min="7" max="7" width="11" customWidth="1"/>
    <col min="8" max="9" width="12" customWidth="1"/>
    <col min="10" max="10" width="13" customWidth="1"/>
    <col min="11" max="11" width="16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" customHeight="1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6" customHeight="1" x14ac:dyDescent="0.25"/>
    <row r="6" ht="22" customHeight="1" spans="1:1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</row>
    <row r="7" spans="1:11" s="5" customFormat="1" x14ac:dyDescent="0.25">
      <c r="A7" s="6"/>
      <c r="B7" s="6"/>
      <c r="C7" s="7"/>
      <c r="D7" s="7"/>
      <c r="E7" s="7"/>
      <c r="F7" s="7"/>
      <c r="G7" s="7"/>
      <c r="H7" s="7"/>
      <c r="I7" s="8"/>
      <c r="J7" s="9">
        <f>IFERROR(E7/C7,"")</f>
      </c>
      <c r="K7" s="10">
        <f>IF(C7="","",IF(OR(IFERROR(E7/C7,0)&gt;0.02,IFERROR(F7/C7,0)&gt;0.001),"Act now",IF(IFERROR(E7/C7,0)&gt;0.01,"Watch","OK")))</f>
      </c>
    </row>
    <row r="8" spans="1:11" s="5" customFormat="1" x14ac:dyDescent="0.25">
      <c r="A8" s="6"/>
      <c r="B8" s="6"/>
      <c r="C8" s="7"/>
      <c r="D8" s="7"/>
      <c r="E8" s="7"/>
      <c r="F8" s="7"/>
      <c r="G8" s="7"/>
      <c r="H8" s="7"/>
      <c r="I8" s="8"/>
      <c r="J8" s="9">
        <f>IFERROR(E8/C8,"")</f>
      </c>
      <c r="K8" s="10">
        <f>IF(C8="","",IF(OR(IFERROR(E8/C8,0)&gt;0.02,IFERROR(F8/C8,0)&gt;0.001),"Act now",IF(IFERROR(E8/C8,0)&gt;0.01,"Watch","OK")))</f>
      </c>
    </row>
    <row r="9" spans="1:11" s="5" customFormat="1" x14ac:dyDescent="0.25">
      <c r="A9" s="6"/>
      <c r="B9" s="6"/>
      <c r="C9" s="7"/>
      <c r="D9" s="7"/>
      <c r="E9" s="7"/>
      <c r="F9" s="7"/>
      <c r="G9" s="7"/>
      <c r="H9" s="7"/>
      <c r="I9" s="8"/>
      <c r="J9" s="9">
        <f>IFERROR(E9/C9,"")</f>
      </c>
      <c r="K9" s="10">
        <f>IF(C9="","",IF(OR(IFERROR(E9/C9,0)&gt;0.02,IFERROR(F9/C9,0)&gt;0.001),"Act now",IF(IFERROR(E9/C9,0)&gt;0.01,"Watch","OK")))</f>
      </c>
    </row>
    <row r="10" spans="1:11" s="5" customFormat="1" x14ac:dyDescent="0.25">
      <c r="A10" s="6"/>
      <c r="B10" s="6"/>
      <c r="C10" s="7"/>
      <c r="D10" s="7"/>
      <c r="E10" s="7"/>
      <c r="F10" s="7"/>
      <c r="G10" s="7"/>
      <c r="H10" s="7"/>
      <c r="I10" s="8"/>
      <c r="J10" s="9">
        <f>IFERROR(E10/C10,"")</f>
      </c>
      <c r="K10" s="10">
        <f>IF(C10="","",IF(OR(IFERROR(E10/C10,0)&gt;0.02,IFERROR(F10/C10,0)&gt;0.001),"Act now",IF(IFERROR(E10/C10,0)&gt;0.01,"Watch","OK")))</f>
      </c>
    </row>
    <row r="11" spans="1:11" s="5" customFormat="1" x14ac:dyDescent="0.25">
      <c r="A11" s="6"/>
      <c r="B11" s="6"/>
      <c r="C11" s="7"/>
      <c r="D11" s="7"/>
      <c r="E11" s="7"/>
      <c r="F11" s="7"/>
      <c r="G11" s="7"/>
      <c r="H11" s="7"/>
      <c r="I11" s="8"/>
      <c r="J11" s="9">
        <f>IFERROR(E11/C11,"")</f>
      </c>
      <c r="K11" s="10">
        <f>IF(C11="","",IF(OR(IFERROR(E11/C11,0)&gt;0.02,IFERROR(F11/C11,0)&gt;0.001),"Act now",IF(IFERROR(E11/C11,0)&gt;0.01,"Watch","OK")))</f>
      </c>
    </row>
    <row r="12" spans="1:11" s="5" customFormat="1" x14ac:dyDescent="0.25">
      <c r="A12" s="6"/>
      <c r="B12" s="6"/>
      <c r="C12" s="7"/>
      <c r="D12" s="7"/>
      <c r="E12" s="7"/>
      <c r="F12" s="7"/>
      <c r="G12" s="7"/>
      <c r="H12" s="7"/>
      <c r="I12" s="8"/>
      <c r="J12" s="9">
        <f>IFERROR(E12/C12,"")</f>
      </c>
      <c r="K12" s="10">
        <f>IF(C12="","",IF(OR(IFERROR(E12/C12,0)&gt;0.02,IFERROR(F12/C12,0)&gt;0.001),"Act now",IF(IFERROR(E12/C12,0)&gt;0.01,"Watch","OK")))</f>
      </c>
    </row>
    <row r="13" spans="1:11" s="5" customFormat="1" x14ac:dyDescent="0.25">
      <c r="A13" s="6"/>
      <c r="B13" s="6"/>
      <c r="C13" s="7"/>
      <c r="D13" s="7"/>
      <c r="E13" s="7"/>
      <c r="F13" s="7"/>
      <c r="G13" s="7"/>
      <c r="H13" s="7"/>
      <c r="I13" s="8"/>
      <c r="J13" s="9">
        <f>IFERROR(E13/C13,"")</f>
      </c>
      <c r="K13" s="10">
        <f>IF(C13="","",IF(OR(IFERROR(E13/C13,0)&gt;0.02,IFERROR(F13/C13,0)&gt;0.001),"Act now",IF(IFERROR(E13/C13,0)&gt;0.01,"Watch","OK")))</f>
      </c>
    </row>
    <row r="14" spans="1:11" s="5" customFormat="1" x14ac:dyDescent="0.25">
      <c r="A14" s="6"/>
      <c r="B14" s="6"/>
      <c r="C14" s="7"/>
      <c r="D14" s="7"/>
      <c r="E14" s="7"/>
      <c r="F14" s="7"/>
      <c r="G14" s="7"/>
      <c r="H14" s="7"/>
      <c r="I14" s="8"/>
      <c r="J14" s="9">
        <f>IFERROR(E14/C14,"")</f>
      </c>
      <c r="K14" s="10">
        <f>IF(C14="","",IF(OR(IFERROR(E14/C14,0)&gt;0.02,IFERROR(F14/C14,0)&gt;0.001),"Act now",IF(IFERROR(E14/C14,0)&gt;0.01,"Watch","OK")))</f>
      </c>
    </row>
    <row r="15" spans="1:11" s="5" customFormat="1" x14ac:dyDescent="0.25">
      <c r="A15" s="6"/>
      <c r="B15" s="6"/>
      <c r="C15" s="7"/>
      <c r="D15" s="7"/>
      <c r="E15" s="7"/>
      <c r="F15" s="7"/>
      <c r="G15" s="7"/>
      <c r="H15" s="7"/>
      <c r="I15" s="8"/>
      <c r="J15" s="9">
        <f>IFERROR(E15/C15,"")</f>
      </c>
      <c r="K15" s="10">
        <f>IF(C15="","",IF(OR(IFERROR(E15/C15,0)&gt;0.02,IFERROR(F15/C15,0)&gt;0.001),"Act now",IF(IFERROR(E15/C15,0)&gt;0.01,"Watch","OK")))</f>
      </c>
    </row>
    <row r="16" spans="1:11" s="5" customFormat="1" x14ac:dyDescent="0.25">
      <c r="A16" s="6"/>
      <c r="B16" s="6"/>
      <c r="C16" s="7"/>
      <c r="D16" s="7"/>
      <c r="E16" s="7"/>
      <c r="F16" s="7"/>
      <c r="G16" s="7"/>
      <c r="H16" s="7"/>
      <c r="I16" s="8"/>
      <c r="J16" s="9">
        <f>IFERROR(E16/C16,"")</f>
      </c>
      <c r="K16" s="10">
        <f>IF(C16="","",IF(OR(IFERROR(E16/C16,0)&gt;0.02,IFERROR(F16/C16,0)&gt;0.001),"Act now",IF(IFERROR(E16/C16,0)&gt;0.01,"Watch","OK")))</f>
      </c>
    </row>
    <row r="17" spans="1:11" s="5" customFormat="1" x14ac:dyDescent="0.25">
      <c r="A17" s="6"/>
      <c r="B17" s="6"/>
      <c r="C17" s="7"/>
      <c r="D17" s="7"/>
      <c r="E17" s="7"/>
      <c r="F17" s="7"/>
      <c r="G17" s="7"/>
      <c r="H17" s="7"/>
      <c r="I17" s="8"/>
      <c r="J17" s="9">
        <f>IFERROR(E17/C17,"")</f>
      </c>
      <c r="K17" s="10">
        <f>IF(C17="","",IF(OR(IFERROR(E17/C17,0)&gt;0.02,IFERROR(F17/C17,0)&gt;0.001),"Act now",IF(IFERROR(E17/C17,0)&gt;0.01,"Watch","OK")))</f>
      </c>
    </row>
    <row r="18" spans="1:11" s="5" customFormat="1" x14ac:dyDescent="0.25">
      <c r="A18" s="6"/>
      <c r="B18" s="6"/>
      <c r="C18" s="7"/>
      <c r="D18" s="7"/>
      <c r="E18" s="7"/>
      <c r="F18" s="7"/>
      <c r="G18" s="7"/>
      <c r="H18" s="7"/>
      <c r="I18" s="8"/>
      <c r="J18" s="9">
        <f>IFERROR(E18/C18,"")</f>
      </c>
      <c r="K18" s="10">
        <f>IF(C18="","",IF(OR(IFERROR(E18/C18,0)&gt;0.02,IFERROR(F18/C18,0)&gt;0.001),"Act now",IF(IFERROR(E18/C18,0)&gt;0.01,"Watch","OK")))</f>
      </c>
    </row>
    <row r="19" spans="1:11" s="5" customFormat="1" x14ac:dyDescent="0.25">
      <c r="A19" s="6"/>
      <c r="B19" s="6"/>
      <c r="C19" s="7"/>
      <c r="D19" s="7"/>
      <c r="E19" s="7"/>
      <c r="F19" s="7"/>
      <c r="G19" s="7"/>
      <c r="H19" s="7"/>
      <c r="I19" s="8"/>
      <c r="J19" s="9">
        <f>IFERROR(E19/C19,"")</f>
      </c>
      <c r="K19" s="10">
        <f>IF(C19="","",IF(OR(IFERROR(E19/C19,0)&gt;0.02,IFERROR(F19/C19,0)&gt;0.001),"Act now",IF(IFERROR(E19/C19,0)&gt;0.01,"Watch","OK")))</f>
      </c>
    </row>
    <row r="20" spans="1:11" s="5" customFormat="1" x14ac:dyDescent="0.25">
      <c r="A20" s="6"/>
      <c r="B20" s="6"/>
      <c r="C20" s="7"/>
      <c r="D20" s="7"/>
      <c r="E20" s="7"/>
      <c r="F20" s="7"/>
      <c r="G20" s="7"/>
      <c r="H20" s="7"/>
      <c r="I20" s="8"/>
      <c r="J20" s="9">
        <f>IFERROR(E20/C20,"")</f>
      </c>
      <c r="K20" s="10">
        <f>IF(C20="","",IF(OR(IFERROR(E20/C20,0)&gt;0.02,IFERROR(F20/C20,0)&gt;0.001),"Act now",IF(IFERROR(E20/C20,0)&gt;0.01,"Watch","OK")))</f>
      </c>
    </row>
    <row r="21" spans="1:11" s="5" customFormat="1" x14ac:dyDescent="0.25">
      <c r="A21" s="6"/>
      <c r="B21" s="6"/>
      <c r="C21" s="7"/>
      <c r="D21" s="7"/>
      <c r="E21" s="7"/>
      <c r="F21" s="7"/>
      <c r="G21" s="7"/>
      <c r="H21" s="7"/>
      <c r="I21" s="8"/>
      <c r="J21" s="9">
        <f>IFERROR(E21/C21,"")</f>
      </c>
      <c r="K21" s="10">
        <f>IF(C21="","",IF(OR(IFERROR(E21/C21,0)&gt;0.02,IFERROR(F21/C21,0)&gt;0.001),"Act now",IF(IFERROR(E21/C21,0)&gt;0.01,"Watch","OK")))</f>
      </c>
    </row>
    <row r="22" spans="1:11" s="5" customFormat="1" x14ac:dyDescent="0.25">
      <c r="A22" s="6"/>
      <c r="B22" s="6"/>
      <c r="C22" s="7"/>
      <c r="D22" s="7"/>
      <c r="E22" s="7"/>
      <c r="F22" s="7"/>
      <c r="G22" s="7"/>
      <c r="H22" s="7"/>
      <c r="I22" s="8"/>
      <c r="J22" s="9">
        <f>IFERROR(E22/C22,"")</f>
      </c>
      <c r="K22" s="10">
        <f>IF(C22="","",IF(OR(IFERROR(E22/C22,0)&gt;0.02,IFERROR(F22/C22,0)&gt;0.001),"Act now",IF(IFERROR(E22/C22,0)&gt;0.01,"Watch","OK")))</f>
      </c>
    </row>
    <row r="23" spans="1:11" s="5" customFormat="1" x14ac:dyDescent="0.25">
      <c r="A23" s="6"/>
      <c r="B23" s="6"/>
      <c r="C23" s="7"/>
      <c r="D23" s="7"/>
      <c r="E23" s="7"/>
      <c r="F23" s="7"/>
      <c r="G23" s="7"/>
      <c r="H23" s="7"/>
      <c r="I23" s="8"/>
      <c r="J23" s="9">
        <f>IFERROR(E23/C23,"")</f>
      </c>
      <c r="K23" s="10">
        <f>IF(C23="","",IF(OR(IFERROR(E23/C23,0)&gt;0.02,IFERROR(F23/C23,0)&gt;0.001),"Act now",IF(IFERROR(E23/C23,0)&gt;0.01,"Watch","OK")))</f>
      </c>
    </row>
    <row r="24" spans="1:11" s="5" customFormat="1" x14ac:dyDescent="0.25">
      <c r="A24" s="6"/>
      <c r="B24" s="6"/>
      <c r="C24" s="7"/>
      <c r="D24" s="7"/>
      <c r="E24" s="7"/>
      <c r="F24" s="7"/>
      <c r="G24" s="7"/>
      <c r="H24" s="7"/>
      <c r="I24" s="8"/>
      <c r="J24" s="9">
        <f>IFERROR(E24/C24,"")</f>
      </c>
      <c r="K24" s="10">
        <f>IF(C24="","",IF(OR(IFERROR(E24/C24,0)&gt;0.02,IFERROR(F24/C24,0)&gt;0.001),"Act now",IF(IFERROR(E24/C24,0)&gt;0.01,"Watch","OK")))</f>
      </c>
    </row>
    <row r="25" spans="1:11" s="5" customFormat="1" x14ac:dyDescent="0.25">
      <c r="A25" s="6"/>
      <c r="B25" s="6"/>
      <c r="C25" s="7"/>
      <c r="D25" s="7"/>
      <c r="E25" s="7"/>
      <c r="F25" s="7"/>
      <c r="G25" s="7"/>
      <c r="H25" s="7"/>
      <c r="I25" s="8"/>
      <c r="J25" s="9">
        <f>IFERROR(E25/C25,"")</f>
      </c>
      <c r="K25" s="10">
        <f>IF(C25="","",IF(OR(IFERROR(E25/C25,0)&gt;0.02,IFERROR(F25/C25,0)&gt;0.001),"Act now",IF(IFERROR(E25/C25,0)&gt;0.01,"Watch","OK")))</f>
      </c>
    </row>
    <row r="26" spans="1:11" s="5" customFormat="1" x14ac:dyDescent="0.25">
      <c r="A26" s="6"/>
      <c r="B26" s="6"/>
      <c r="C26" s="7"/>
      <c r="D26" s="7"/>
      <c r="E26" s="7"/>
      <c r="F26" s="7"/>
      <c r="G26" s="7"/>
      <c r="H26" s="7"/>
      <c r="I26" s="8"/>
      <c r="J26" s="9">
        <f>IFERROR(E26/C26,"")</f>
      </c>
      <c r="K26" s="10">
        <f>IF(C26="","",IF(OR(IFERROR(E26/C26,0)&gt;0.02,IFERROR(F26/C26,0)&gt;0.001),"Act now",IF(IFERROR(E26/C26,0)&gt;0.01,"Watch","OK")))</f>
      </c>
    </row>
    <row r="27" spans="1:11" s="5" customFormat="1" x14ac:dyDescent="0.25">
      <c r="A27" s="6"/>
      <c r="B27" s="6"/>
      <c r="C27" s="7"/>
      <c r="D27" s="7"/>
      <c r="E27" s="7"/>
      <c r="F27" s="7"/>
      <c r="G27" s="7"/>
      <c r="H27" s="7"/>
      <c r="I27" s="8"/>
      <c r="J27" s="9">
        <f>IFERROR(E27/C27,"")</f>
      </c>
      <c r="K27" s="10">
        <f>IF(C27="","",IF(OR(IFERROR(E27/C27,0)&gt;0.02,IFERROR(F27/C27,0)&gt;0.001),"Act now",IF(IFERROR(E27/C27,0)&gt;0.01,"Watch","OK")))</f>
      </c>
    </row>
    <row r="28" spans="1:11" s="5" customFormat="1" x14ac:dyDescent="0.25">
      <c r="A28" s="6"/>
      <c r="B28" s="6"/>
      <c r="C28" s="7"/>
      <c r="D28" s="7"/>
      <c r="E28" s="7"/>
      <c r="F28" s="7"/>
      <c r="G28" s="7"/>
      <c r="H28" s="7"/>
      <c r="I28" s="8"/>
      <c r="J28" s="9">
        <f>IFERROR(E28/C28,"")</f>
      </c>
      <c r="K28" s="10">
        <f>IF(C28="","",IF(OR(IFERROR(E28/C28,0)&gt;0.02,IFERROR(F28/C28,0)&gt;0.001),"Act now",IF(IFERROR(E28/C28,0)&gt;0.01,"Watch","OK")))</f>
      </c>
    </row>
    <row r="29" spans="1:11" s="5" customFormat="1" x14ac:dyDescent="0.25">
      <c r="A29" s="6"/>
      <c r="B29" s="6"/>
      <c r="C29" s="7"/>
      <c r="D29" s="7"/>
      <c r="E29" s="7"/>
      <c r="F29" s="7"/>
      <c r="G29" s="7"/>
      <c r="H29" s="7"/>
      <c r="I29" s="8"/>
      <c r="J29" s="9">
        <f>IFERROR(E29/C29,"")</f>
      </c>
      <c r="K29" s="10">
        <f>IF(C29="","",IF(OR(IFERROR(E29/C29,0)&gt;0.02,IFERROR(F29/C29,0)&gt;0.001),"Act now",IF(IFERROR(E29/C29,0)&gt;0.01,"Watch","OK")))</f>
      </c>
    </row>
    <row r="30" spans="1:11" s="5" customFormat="1" x14ac:dyDescent="0.25">
      <c r="A30" s="6"/>
      <c r="B30" s="6"/>
      <c r="C30" s="7"/>
      <c r="D30" s="7"/>
      <c r="E30" s="7"/>
      <c r="F30" s="7"/>
      <c r="G30" s="7"/>
      <c r="H30" s="7"/>
      <c r="I30" s="8"/>
      <c r="J30" s="9">
        <f>IFERROR(E30/C30,"")</f>
      </c>
      <c r="K30" s="10">
        <f>IF(C30="","",IF(OR(IFERROR(E30/C30,0)&gt;0.02,IFERROR(F30/C30,0)&gt;0.001),"Act now",IF(IFERROR(E30/C30,0)&gt;0.01,"Watch","OK")))</f>
      </c>
    </row>
    <row r="32" spans="1:3" x14ac:dyDescent="0.25">
      <c r="A32" s="11" t="s">
        <v>14</v>
      </c>
      <c r="C32" s="12">
        <f>SUM(C7:C30)</f>
      </c>
    </row>
    <row r="33" spans="1:3" x14ac:dyDescent="0.25">
      <c r="A33" s="11" t="s">
        <v>15</v>
      </c>
      <c r="C33" s="12">
        <f>SUM(H7:H30)</f>
      </c>
    </row>
    <row r="34" spans="1:3" x14ac:dyDescent="0.25">
      <c r="A34" s="11" t="s">
        <v>16</v>
      </c>
      <c r="C34" s="13">
        <f>SUM(I7:I30)</f>
      </c>
    </row>
    <row r="35" spans="1:3" x14ac:dyDescent="0.25">
      <c r="A35" s="11" t="s">
        <v>17</v>
      </c>
      <c r="C35" s="13">
        <f>IFERROR(SUM(I7:I30)/COUNTA(B7:B30),"")</f>
      </c>
    </row>
    <row r="36" spans="1:3" x14ac:dyDescent="0.25">
      <c r="A36" s="11" t="s">
        <v>18</v>
      </c>
      <c r="C36" s="14">
        <f>IFERROR(SUM(H7:H30)/SUM(C7:C30)*1000,"")</f>
      </c>
    </row>
    <row r="37" spans="1:3" x14ac:dyDescent="0.25">
      <c r="A37" s="11" t="s">
        <v>19</v>
      </c>
      <c r="C37" s="12">
        <f>COUNTIF(K7:K30,"Act now")</f>
      </c>
    </row>
    <row r="39" ht="30" customHeight="1" spans="1:11" s="5" customFormat="1" x14ac:dyDescent="0.25">
      <c r="A39" s="15" t="s">
        <v>20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</row>
  </sheetData>
  <mergeCells count="4">
    <mergeCell ref="A1:K1"/>
    <mergeCell ref="A2:K2"/>
    <mergeCell ref="A3:K3"/>
    <mergeCell ref="A39:K39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24" customWidth="1"/>
    <col min="2" max="2" width="40" customWidth="1"/>
    <col min="3" max="3" width="62" customWidth="1"/>
  </cols>
  <sheetData>
    <row r="1" ht="26" customHeight="1" spans="1:3" x14ac:dyDescent="0.25">
      <c r="A1" s="1" t="s">
        <v>21</v>
      </c>
      <c r="B1" s="1"/>
      <c r="C1" s="1"/>
    </row>
    <row r="2" ht="16" customHeight="1" spans="1:3" x14ac:dyDescent="0.25">
      <c r="A2" s="2" t="s">
        <v>22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23</v>
      </c>
      <c r="B6" s="4" t="s">
        <v>24</v>
      </c>
      <c r="C6" s="4" t="s">
        <v>25</v>
      </c>
    </row>
    <row r="7" ht="30" customHeight="1" spans="1:3" s="5" customFormat="1" x14ac:dyDescent="0.25">
      <c r="A7" s="16" t="s">
        <v>26</v>
      </c>
      <c r="B7" s="17" t="s">
        <v>27</v>
      </c>
      <c r="C7" s="17" t="s">
        <v>28</v>
      </c>
    </row>
    <row r="8" ht="30" customHeight="1" spans="1:3" s="5" customFormat="1" x14ac:dyDescent="0.25">
      <c r="A8" s="16" t="s">
        <v>29</v>
      </c>
      <c r="B8" s="17" t="s">
        <v>30</v>
      </c>
      <c r="C8" s="17" t="s">
        <v>31</v>
      </c>
    </row>
    <row r="9" ht="30" customHeight="1" spans="1:3" s="5" customFormat="1" x14ac:dyDescent="0.25">
      <c r="A9" s="16" t="s">
        <v>32</v>
      </c>
      <c r="B9" s="17" t="s">
        <v>33</v>
      </c>
      <c r="C9" s="17" t="s">
        <v>34</v>
      </c>
    </row>
    <row r="10" ht="30" customHeight="1" spans="1:3" s="5" customFormat="1" x14ac:dyDescent="0.25">
      <c r="A10" s="16" t="s">
        <v>35</v>
      </c>
      <c r="B10" s="17" t="s">
        <v>36</v>
      </c>
      <c r="C10" s="17" t="s">
        <v>37</v>
      </c>
    </row>
    <row r="11" ht="30" customHeight="1" spans="1:3" s="5" customFormat="1" x14ac:dyDescent="0.25">
      <c r="A11" s="16" t="s">
        <v>38</v>
      </c>
      <c r="B11" s="17" t="s">
        <v>39</v>
      </c>
      <c r="C11" s="17" t="s">
        <v>40</v>
      </c>
    </row>
    <row r="12" ht="30" customHeight="1" spans="1:3" s="5" customFormat="1" x14ac:dyDescent="0.25">
      <c r="A12" s="16" t="s">
        <v>41</v>
      </c>
      <c r="B12" s="17" t="s">
        <v>42</v>
      </c>
      <c r="C12" s="17" t="s">
        <v>43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Send log</vt:lpstr>
      <vt:lpstr>Metrics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